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rah smith\Documents\Westbury\Accounts\"/>
    </mc:Choice>
  </mc:AlternateContent>
  <xr:revisionPtr revIDLastSave="0" documentId="13_ncr:1_{358098E1-7CB1-4699-B0FF-FAF18D070EC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Cash Book" sheetId="1" r:id="rId1"/>
    <sheet name="Sheet2" sheetId="2" state="hidden" r:id="rId2"/>
    <sheet name="Sheet3" sheetId="3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7" i="1" l="1"/>
  <c r="C29" i="1"/>
  <c r="J20" i="1"/>
  <c r="D20" i="1"/>
  <c r="K18" i="1"/>
  <c r="P16" i="1"/>
  <c r="O16" i="1"/>
  <c r="N16" i="1"/>
  <c r="M16" i="1"/>
  <c r="L16" i="1"/>
  <c r="Q17" i="1" s="1"/>
  <c r="H16" i="1"/>
  <c r="G16" i="1"/>
  <c r="F16" i="1"/>
  <c r="E16" i="1"/>
  <c r="D16" i="1"/>
  <c r="C16" i="1"/>
  <c r="Q15" i="1"/>
  <c r="Q14" i="1"/>
  <c r="Q13" i="1"/>
  <c r="Q12" i="1"/>
  <c r="Q11" i="1"/>
  <c r="Q10" i="1"/>
  <c r="Q9" i="1"/>
  <c r="Q8" i="1"/>
  <c r="Q7" i="1"/>
  <c r="Q6" i="1"/>
  <c r="Q5" i="1"/>
  <c r="R5" i="1" s="1"/>
  <c r="R6" i="1" l="1"/>
  <c r="R8" i="1" s="1"/>
  <c r="R10" i="1" s="1"/>
  <c r="R12" i="1" s="1"/>
  <c r="R14" i="1" s="1"/>
  <c r="R7" i="1"/>
  <c r="R9" i="1" s="1"/>
  <c r="R11" i="1" s="1"/>
  <c r="R13" i="1" s="1"/>
  <c r="Q16" i="1"/>
  <c r="J21" i="1" s="1"/>
  <c r="J22" i="1" s="1"/>
  <c r="R16" i="1" l="1"/>
  <c r="D21" i="1" s="1"/>
  <c r="D22" i="1" s="1"/>
</calcChain>
</file>

<file path=xl/sharedStrings.xml><?xml version="1.0" encoding="utf-8"?>
<sst xmlns="http://schemas.openxmlformats.org/spreadsheetml/2006/main" count="60" uniqueCount="49">
  <si>
    <t>TOTAL</t>
  </si>
  <si>
    <t>WESTBURY PARISH COUNCIL</t>
  </si>
  <si>
    <t>INCOME  £</t>
  </si>
  <si>
    <t>EXPENDITURE £</t>
  </si>
  <si>
    <t>Date</t>
  </si>
  <si>
    <t>Bank ref</t>
  </si>
  <si>
    <t>Details</t>
  </si>
  <si>
    <t>Precept</t>
  </si>
  <si>
    <t>Vat refund</t>
  </si>
  <si>
    <t>Misc.</t>
  </si>
  <si>
    <t>Interest Bus Bank</t>
  </si>
  <si>
    <t>Cheque No</t>
  </si>
  <si>
    <t>Admin</t>
  </si>
  <si>
    <t>S 137</t>
  </si>
  <si>
    <t>Other</t>
  </si>
  <si>
    <t>VAT inc</t>
  </si>
  <si>
    <t>Parish Reserve</t>
  </si>
  <si>
    <t>Cash Account</t>
  </si>
  <si>
    <t>Income</t>
  </si>
  <si>
    <t>Expenditure</t>
  </si>
  <si>
    <t>Total Balance</t>
  </si>
  <si>
    <t>Check Balance</t>
  </si>
  <si>
    <t>Shropshire Council</t>
  </si>
  <si>
    <t>Westbury Village Hall</t>
  </si>
  <si>
    <t>BFWD £</t>
  </si>
  <si>
    <t>£ Total</t>
  </si>
  <si>
    <t>£ total</t>
  </si>
  <si>
    <t>Salary</t>
  </si>
  <si>
    <t>BACS</t>
  </si>
  <si>
    <t>CIL</t>
  </si>
  <si>
    <t>Play Area</t>
  </si>
  <si>
    <t>Operating Reserve</t>
  </si>
  <si>
    <t>Three months expenditure reserve</t>
  </si>
  <si>
    <t>Election Cost</t>
  </si>
  <si>
    <t>Reserve in event of contested election</t>
  </si>
  <si>
    <t>VAS</t>
  </si>
  <si>
    <t>Neighbourhood Fund</t>
  </si>
  <si>
    <t>RECEIPTS AND PAYMENT SUMMARY FOR YEAR ENDING 31.03.25</t>
  </si>
  <si>
    <t>01.04.24</t>
  </si>
  <si>
    <t>12.04.24</t>
  </si>
  <si>
    <t>DD</t>
  </si>
  <si>
    <t>S J Smith Salary April</t>
  </si>
  <si>
    <t>09.04.24</t>
  </si>
  <si>
    <t>Interest 1</t>
  </si>
  <si>
    <t>09.05.24</t>
  </si>
  <si>
    <t>Active Garden Play Area Repairs</t>
  </si>
  <si>
    <t xml:space="preserve">C &amp; K Robinson </t>
  </si>
  <si>
    <t>S J Smith Reimbursements</t>
  </si>
  <si>
    <t>RESERVES  USED IN 2024-2025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</si>
</sst>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(* #,##0.00_);_(* \(#,##0.00\);_(* &quot;-&quot;??_);_(@_)"/>
    <numFmt numFmtId="165" formatCode="_(&quot;£&quot;* #,##0.00_);_(&quot;£&quot;* \(#,##0.00\);_(&quot;£&quot;* &quot;-&quot;??_);_(@_)"/>
    <numFmt numFmtId="166" formatCode="&quot;£&quot;#,##0.00"/>
    <numFmt numFmtId="168" formatCode="&quot;£&quot;#,##0.00_);[Red]\(&quot;£&quot;#,##0.00\)"/>
    <numFmt numFmtId="169" formatCode="&quot;£&quot;#,##0.00;[Red]&quot;£&quot;#,##0.00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8"/>
      <name val="Arial"/>
      <family val="2"/>
    </font>
    <font>
      <b/>
      <sz val="10"/>
      <color rgb="FFFFC000"/>
      <name val="Arial"/>
      <family val="2"/>
    </font>
    <font>
      <sz val="10"/>
      <color theme="6" tint="-0.249977111117893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0" fontId="3" fillId="0" borderId="0"/>
    <xf numFmtId="43" fontId="1" fillId="0" borderId="0" applyFont="0" applyFill="0" applyBorder="0" applyAlignment="0" applyProtection="0"/>
  </cellStyleXfs>
  <cellXfs count="123">
    <xf numFmtId="0" fontId="0" fillId="0" borderId="0" xfId="0"/>
    <xf numFmtId="165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1" fontId="1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4" fontId="1" fillId="0" borderId="0" xfId="0" applyNumberFormat="1" applyFont="1" applyAlignment="1">
      <alignment horizontal="right"/>
    </xf>
    <xf numFmtId="43" fontId="1" fillId="0" borderId="0" xfId="0" applyNumberFormat="1" applyFont="1" applyAlignment="1">
      <alignment horizontal="center"/>
    </xf>
    <xf numFmtId="166" fontId="1" fillId="5" borderId="7" xfId="2" applyNumberFormat="1" applyFont="1" applyFill="1" applyBorder="1" applyAlignment="1"/>
    <xf numFmtId="164" fontId="2" fillId="0" borderId="3" xfId="0" applyNumberFormat="1" applyFont="1" applyBorder="1" applyAlignment="1">
      <alignment horizontal="center"/>
    </xf>
    <xf numFmtId="165" fontId="1" fillId="2" borderId="1" xfId="0" applyNumberFormat="1" applyFont="1" applyFill="1" applyBorder="1" applyAlignment="1">
      <alignment horizontal="center"/>
    </xf>
    <xf numFmtId="164" fontId="1" fillId="7" borderId="4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1" fontId="2" fillId="0" borderId="3" xfId="0" applyNumberFormat="1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164" fontId="2" fillId="0" borderId="3" xfId="0" applyNumberFormat="1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4" borderId="3" xfId="0" applyFont="1" applyFill="1" applyBorder="1" applyAlignment="1">
      <alignment horizontal="center" wrapText="1"/>
    </xf>
    <xf numFmtId="165" fontId="2" fillId="0" borderId="3" xfId="0" applyNumberFormat="1" applyFont="1" applyBorder="1" applyAlignment="1">
      <alignment horizontal="center" wrapText="1"/>
    </xf>
    <xf numFmtId="0" fontId="2" fillId="0" borderId="3" xfId="0" applyFont="1" applyBorder="1" applyAlignment="1">
      <alignment horizontal="center"/>
    </xf>
    <xf numFmtId="164" fontId="1" fillId="0" borderId="6" xfId="0" applyNumberFormat="1" applyFont="1" applyBorder="1" applyAlignment="1">
      <alignment horizontal="center"/>
    </xf>
    <xf numFmtId="1" fontId="1" fillId="0" borderId="7" xfId="0" applyNumberFormat="1" applyFont="1" applyBorder="1" applyAlignment="1">
      <alignment horizontal="center"/>
    </xf>
    <xf numFmtId="164" fontId="1" fillId="0" borderId="0" xfId="0" applyNumberFormat="1" applyFont="1"/>
    <xf numFmtId="0" fontId="1" fillId="0" borderId="0" xfId="0" applyFont="1" applyAlignment="1">
      <alignment horizontal="center" wrapText="1"/>
    </xf>
    <xf numFmtId="1" fontId="1" fillId="0" borderId="7" xfId="0" applyNumberFormat="1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 wrapText="1"/>
    </xf>
    <xf numFmtId="0" fontId="1" fillId="0" borderId="6" xfId="0" applyFont="1" applyBorder="1" applyAlignment="1">
      <alignment horizontal="center" wrapText="1"/>
    </xf>
    <xf numFmtId="166" fontId="1" fillId="5" borderId="0" xfId="0" applyNumberFormat="1" applyFont="1" applyFill="1" applyAlignment="1">
      <alignment horizontal="right" wrapText="1"/>
    </xf>
    <xf numFmtId="164" fontId="1" fillId="0" borderId="0" xfId="0" applyNumberFormat="1" applyFont="1" applyAlignment="1">
      <alignment horizontal="left"/>
    </xf>
    <xf numFmtId="44" fontId="1" fillId="5" borderId="0" xfId="0" applyNumberFormat="1" applyFont="1" applyFill="1" applyAlignment="1">
      <alignment horizontal="center"/>
    </xf>
    <xf numFmtId="164" fontId="1" fillId="0" borderId="8" xfId="0" applyNumberFormat="1" applyFont="1" applyBorder="1" applyAlignment="1">
      <alignment horizontal="center"/>
    </xf>
    <xf numFmtId="164" fontId="1" fillId="4" borderId="7" xfId="0" applyNumberFormat="1" applyFont="1" applyFill="1" applyBorder="1" applyAlignment="1">
      <alignment horizontal="center"/>
    </xf>
    <xf numFmtId="44" fontId="1" fillId="5" borderId="7" xfId="0" applyNumberFormat="1" applyFont="1" applyFill="1" applyBorder="1" applyAlignment="1">
      <alignment horizontal="center"/>
    </xf>
    <xf numFmtId="44" fontId="1" fillId="7" borderId="0" xfId="0" applyNumberFormat="1" applyFont="1" applyFill="1" applyAlignment="1">
      <alignment horizontal="center"/>
    </xf>
    <xf numFmtId="44" fontId="2" fillId="5" borderId="0" xfId="0" applyNumberFormat="1" applyFont="1" applyFill="1" applyAlignment="1">
      <alignment horizontal="center"/>
    </xf>
    <xf numFmtId="164" fontId="1" fillId="5" borderId="7" xfId="0" applyNumberFormat="1" applyFont="1" applyFill="1" applyBorder="1" applyAlignment="1">
      <alignment horizontal="center"/>
    </xf>
    <xf numFmtId="164" fontId="1" fillId="0" borderId="7" xfId="0" applyNumberFormat="1" applyFont="1" applyBorder="1" applyAlignment="1">
      <alignment horizontal="center"/>
    </xf>
    <xf numFmtId="164" fontId="2" fillId="6" borderId="1" xfId="0" applyNumberFormat="1" applyFont="1" applyFill="1" applyBorder="1" applyAlignment="1">
      <alignment horizontal="center"/>
    </xf>
    <xf numFmtId="1" fontId="2" fillId="6" borderId="3" xfId="0" applyNumberFormat="1" applyFont="1" applyFill="1" applyBorder="1" applyAlignment="1">
      <alignment horizontal="center"/>
    </xf>
    <xf numFmtId="164" fontId="2" fillId="6" borderId="2" xfId="0" applyNumberFormat="1" applyFont="1" applyFill="1" applyBorder="1" applyAlignment="1">
      <alignment horizontal="center"/>
    </xf>
    <xf numFmtId="164" fontId="2" fillId="6" borderId="3" xfId="0" applyNumberFormat="1" applyFont="1" applyFill="1" applyBorder="1" applyAlignment="1">
      <alignment horizontal="center"/>
    </xf>
    <xf numFmtId="166" fontId="2" fillId="6" borderId="3" xfId="0" applyNumberFormat="1" applyFont="1" applyFill="1" applyBorder="1" applyAlignment="1">
      <alignment horizontal="center"/>
    </xf>
    <xf numFmtId="164" fontId="1" fillId="0" borderId="9" xfId="0" applyNumberFormat="1" applyFont="1" applyBorder="1" applyAlignment="1">
      <alignment horizontal="center"/>
    </xf>
    <xf numFmtId="164" fontId="1" fillId="0" borderId="10" xfId="0" applyNumberFormat="1" applyFont="1" applyBorder="1" applyAlignment="1">
      <alignment horizontal="center"/>
    </xf>
    <xf numFmtId="164" fontId="1" fillId="0" borderId="3" xfId="0" applyNumberFormat="1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164" fontId="1" fillId="0" borderId="16" xfId="0" applyNumberFormat="1" applyFont="1" applyBorder="1" applyAlignment="1">
      <alignment horizontal="center"/>
    </xf>
    <xf numFmtId="0" fontId="1" fillId="0" borderId="0" xfId="0" applyFont="1" applyAlignment="1">
      <alignment horizontal="center" vertical="top"/>
    </xf>
    <xf numFmtId="164" fontId="1" fillId="0" borderId="0" xfId="0" applyNumberFormat="1" applyFont="1" applyAlignment="1">
      <alignment vertical="top"/>
    </xf>
    <xf numFmtId="43" fontId="1" fillId="0" borderId="0" xfId="0" applyNumberFormat="1" applyFont="1" applyAlignment="1">
      <alignment horizontal="center" vertical="top"/>
    </xf>
    <xf numFmtId="164" fontId="1" fillId="0" borderId="0" xfId="0" applyNumberFormat="1" applyFont="1" applyAlignment="1">
      <alignment horizontal="right"/>
    </xf>
    <xf numFmtId="0" fontId="4" fillId="0" borderId="0" xfId="0" applyFont="1"/>
    <xf numFmtId="0" fontId="1" fillId="0" borderId="3" xfId="0" applyFont="1" applyBorder="1" applyAlignment="1">
      <alignment horizontal="center"/>
    </xf>
    <xf numFmtId="169" fontId="1" fillId="0" borderId="0" xfId="0" applyNumberFormat="1" applyFont="1" applyAlignment="1">
      <alignment horizontal="center"/>
    </xf>
    <xf numFmtId="0" fontId="1" fillId="0" borderId="17" xfId="0" applyFont="1" applyBorder="1" applyAlignment="1">
      <alignment horizontal="center"/>
    </xf>
    <xf numFmtId="1" fontId="1" fillId="0" borderId="18" xfId="0" applyNumberFormat="1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1" fontId="1" fillId="0" borderId="20" xfId="0" applyNumberFormat="1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1" fontId="1" fillId="0" borderId="13" xfId="0" applyNumberFormat="1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2" fontId="2" fillId="0" borderId="11" xfId="0" applyNumberFormat="1" applyFont="1" applyBorder="1"/>
    <xf numFmtId="2" fontId="0" fillId="0" borderId="12" xfId="0" applyNumberFormat="1" applyBorder="1"/>
    <xf numFmtId="2" fontId="0" fillId="0" borderId="13" xfId="0" applyNumberFormat="1" applyBorder="1"/>
    <xf numFmtId="2" fontId="0" fillId="0" borderId="21" xfId="0" applyNumberFormat="1" applyBorder="1"/>
    <xf numFmtId="2" fontId="1" fillId="0" borderId="9" xfId="0" applyNumberFormat="1" applyFont="1" applyBorder="1"/>
    <xf numFmtId="2" fontId="0" fillId="0" borderId="18" xfId="0" applyNumberFormat="1" applyBorder="1"/>
    <xf numFmtId="2" fontId="1" fillId="0" borderId="22" xfId="0" applyNumberFormat="1" applyFont="1" applyBorder="1"/>
    <xf numFmtId="2" fontId="0" fillId="0" borderId="22" xfId="0" applyNumberFormat="1" applyBorder="1"/>
    <xf numFmtId="2" fontId="0" fillId="0" borderId="19" xfId="0" applyNumberFormat="1" applyBorder="1"/>
    <xf numFmtId="2" fontId="0" fillId="0" borderId="20" xfId="0" applyNumberFormat="1" applyBorder="1"/>
    <xf numFmtId="2" fontId="1" fillId="0" borderId="0" xfId="0" applyNumberFormat="1" applyFont="1"/>
    <xf numFmtId="2" fontId="0" fillId="0" borderId="0" xfId="0" applyNumberFormat="1"/>
    <xf numFmtId="2" fontId="0" fillId="0" borderId="10" xfId="0" applyNumberFormat="1" applyBorder="1"/>
    <xf numFmtId="2" fontId="5" fillId="0" borderId="9" xfId="0" applyNumberFormat="1" applyFont="1" applyBorder="1"/>
    <xf numFmtId="2" fontId="2" fillId="0" borderId="13" xfId="0" applyNumberFormat="1" applyFont="1" applyBorder="1"/>
    <xf numFmtId="2" fontId="1" fillId="0" borderId="0" xfId="0" applyNumberFormat="1" applyFont="1" applyAlignment="1">
      <alignment horizontal="right"/>
    </xf>
    <xf numFmtId="17" fontId="1" fillId="0" borderId="0" xfId="0" applyNumberFormat="1" applyFont="1" applyAlignment="1">
      <alignment horizontal="center"/>
    </xf>
    <xf numFmtId="44" fontId="1" fillId="0" borderId="7" xfId="0" applyNumberFormat="1" applyFont="1" applyBorder="1" applyAlignment="1">
      <alignment horizontal="center"/>
    </xf>
    <xf numFmtId="44" fontId="1" fillId="0" borderId="0" xfId="0" applyNumberFormat="1" applyFont="1" applyAlignment="1">
      <alignment horizontal="center"/>
    </xf>
    <xf numFmtId="44" fontId="1" fillId="0" borderId="7" xfId="0" applyNumberFormat="1" applyFont="1" applyBorder="1" applyAlignment="1">
      <alignment horizontal="right"/>
    </xf>
    <xf numFmtId="0" fontId="1" fillId="0" borderId="7" xfId="0" applyFont="1" applyBorder="1" applyAlignment="1">
      <alignment horizontal="center" wrapText="1"/>
    </xf>
    <xf numFmtId="2" fontId="1" fillId="0" borderId="8" xfId="0" applyNumberFormat="1" applyFont="1" applyBorder="1" applyAlignment="1">
      <alignment horizontal="right" wrapText="1"/>
    </xf>
    <xf numFmtId="43" fontId="4" fillId="0" borderId="0" xfId="0" applyNumberFormat="1" applyFont="1"/>
    <xf numFmtId="164" fontId="2" fillId="0" borderId="1" xfId="0" applyNumberFormat="1" applyFont="1" applyBorder="1" applyAlignment="1">
      <alignment horizontal="center"/>
    </xf>
    <xf numFmtId="164" fontId="2" fillId="0" borderId="2" xfId="0" applyNumberFormat="1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164" fontId="1" fillId="4" borderId="12" xfId="0" applyNumberFormat="1" applyFont="1" applyFill="1" applyBorder="1"/>
    <xf numFmtId="17" fontId="1" fillId="4" borderId="13" xfId="0" applyNumberFormat="1" applyFont="1" applyFill="1" applyBorder="1" applyAlignment="1">
      <alignment horizontal="center"/>
    </xf>
    <xf numFmtId="164" fontId="1" fillId="4" borderId="4" xfId="0" applyNumberFormat="1" applyFont="1" applyFill="1" applyBorder="1" applyAlignment="1">
      <alignment horizontal="center"/>
    </xf>
    <xf numFmtId="17" fontId="1" fillId="4" borderId="11" xfId="0" applyNumberFormat="1" applyFont="1" applyFill="1" applyBorder="1" applyAlignment="1">
      <alignment horizontal="center"/>
    </xf>
    <xf numFmtId="0" fontId="2" fillId="4" borderId="14" xfId="0" applyFont="1" applyFill="1" applyBorder="1" applyAlignment="1">
      <alignment horizontal="center"/>
    </xf>
    <xf numFmtId="166" fontId="2" fillId="4" borderId="14" xfId="0" applyNumberFormat="1" applyFont="1" applyFill="1" applyBorder="1" applyAlignment="1">
      <alignment horizontal="center"/>
    </xf>
    <xf numFmtId="164" fontId="1" fillId="4" borderId="14" xfId="0" applyNumberFormat="1" applyFont="1" applyFill="1" applyBorder="1" applyAlignment="1">
      <alignment horizontal="center"/>
    </xf>
    <xf numFmtId="164" fontId="1" fillId="4" borderId="15" xfId="0" applyNumberFormat="1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166" fontId="1" fillId="4" borderId="13" xfId="0" applyNumberFormat="1" applyFont="1" applyFill="1" applyBorder="1" applyAlignment="1">
      <alignment horizontal="right"/>
    </xf>
    <xf numFmtId="168" fontId="1" fillId="4" borderId="13" xfId="0" applyNumberFormat="1" applyFont="1" applyFill="1" applyBorder="1" applyAlignment="1">
      <alignment horizontal="right"/>
    </xf>
    <xf numFmtId="164" fontId="1" fillId="3" borderId="11" xfId="0" applyNumberFormat="1" applyFont="1" applyFill="1" applyBorder="1" applyAlignment="1">
      <alignment horizontal="center"/>
    </xf>
    <xf numFmtId="0" fontId="1" fillId="0" borderId="12" xfId="0" applyFont="1" applyBorder="1" applyAlignment="1">
      <alignment horizontal="center"/>
    </xf>
    <xf numFmtId="164" fontId="1" fillId="4" borderId="11" xfId="0" applyNumberFormat="1" applyFont="1" applyFill="1" applyBorder="1" applyAlignment="1">
      <alignment horizontal="center"/>
    </xf>
    <xf numFmtId="164" fontId="1" fillId="4" borderId="12" xfId="0" applyNumberFormat="1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1" fillId="4" borderId="7" xfId="0" applyFont="1" applyFill="1" applyBorder="1" applyAlignment="1">
      <alignment horizontal="center" wrapText="1"/>
    </xf>
    <xf numFmtId="165" fontId="1" fillId="7" borderId="7" xfId="0" applyNumberFormat="1" applyFont="1" applyFill="1" applyBorder="1" applyAlignment="1">
      <alignment horizontal="center" wrapText="1"/>
    </xf>
    <xf numFmtId="43" fontId="2" fillId="7" borderId="0" xfId="0" applyNumberFormat="1" applyFont="1" applyFill="1" applyAlignment="1">
      <alignment horizontal="center"/>
    </xf>
    <xf numFmtId="164" fontId="1" fillId="5" borderId="7" xfId="0" applyNumberFormat="1" applyFont="1" applyFill="1" applyBorder="1" applyAlignment="1">
      <alignment horizontal="center" wrapText="1"/>
    </xf>
    <xf numFmtId="165" fontId="1" fillId="5" borderId="7" xfId="0" applyNumberFormat="1" applyFont="1" applyFill="1" applyBorder="1" applyAlignment="1">
      <alignment horizontal="center" wrapText="1"/>
    </xf>
    <xf numFmtId="164" fontId="7" fillId="5" borderId="7" xfId="0" applyNumberFormat="1" applyFont="1" applyFill="1" applyBorder="1" applyAlignment="1">
      <alignment horizontal="center"/>
    </xf>
  </cellXfs>
  <cellStyles count="3">
    <cellStyle name="Comma 2" xfId="2" xr:uid="{81319F2F-D2B8-47BC-9F12-DEF9194462AF}"/>
    <cellStyle name="Normal" xfId="0" builtinId="0"/>
    <cellStyle name="Normal 2" xfId="1" xr:uid="{E915111E-BA36-4685-B7DD-7E3212060D97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80"/>
  <sheetViews>
    <sheetView tabSelected="1" zoomScale="70" zoomScaleNormal="70" workbookViewId="0">
      <selection sqref="A1:XFD1048576"/>
    </sheetView>
  </sheetViews>
  <sheetFormatPr defaultColWidth="8.85546875" defaultRowHeight="12.75" x14ac:dyDescent="0.2"/>
  <cols>
    <col min="1" max="1" width="7.7109375" style="2" customWidth="1"/>
    <col min="2" max="2" width="11" style="4" bestFit="1" customWidth="1"/>
    <col min="3" max="3" width="18.42578125" style="2" bestFit="1" customWidth="1"/>
    <col min="4" max="4" width="15" style="2" customWidth="1"/>
    <col min="5" max="5" width="12.140625" style="2" bestFit="1" customWidth="1"/>
    <col min="6" max="6" width="13.85546875" style="2" customWidth="1"/>
    <col min="7" max="7" width="9.5703125" style="2" customWidth="1"/>
    <col min="8" max="8" width="14.85546875" style="3" customWidth="1"/>
    <col min="9" max="9" width="8.5703125" style="2" customWidth="1"/>
    <col min="10" max="10" width="12.28515625" style="4" customWidth="1"/>
    <col min="11" max="11" width="29.7109375" style="2" customWidth="1"/>
    <col min="12" max="12" width="13.42578125" style="2" customWidth="1"/>
    <col min="13" max="13" width="10.5703125" style="2" customWidth="1"/>
    <col min="14" max="14" width="14" style="2" bestFit="1" customWidth="1"/>
    <col min="15" max="15" width="13.28515625" style="2" bestFit="1" customWidth="1"/>
    <col min="16" max="16" width="11.5703125" style="2" bestFit="1" customWidth="1"/>
    <col min="17" max="17" width="14.42578125" style="1" bestFit="1" customWidth="1"/>
    <col min="18" max="18" width="15.42578125" style="2" customWidth="1"/>
    <col min="19" max="19" width="8.85546875" style="2"/>
    <col min="20" max="20" width="26.7109375" style="2" bestFit="1" customWidth="1"/>
    <col min="21" max="22" width="8.85546875" style="2"/>
    <col min="23" max="23" width="9.42578125" style="2" customWidth="1"/>
    <col min="24" max="16384" width="8.85546875" style="2"/>
  </cols>
  <sheetData>
    <row r="1" spans="1:23" x14ac:dyDescent="0.2">
      <c r="A1" s="116" t="s">
        <v>1</v>
      </c>
      <c r="B1" s="116"/>
      <c r="C1" s="116"/>
      <c r="D1" s="116"/>
      <c r="E1" s="116"/>
      <c r="F1" s="116"/>
      <c r="G1" s="116"/>
      <c r="H1" s="5"/>
      <c r="I1" s="116" t="s">
        <v>37</v>
      </c>
      <c r="J1" s="116"/>
      <c r="K1" s="116"/>
      <c r="L1" s="116"/>
      <c r="M1" s="116"/>
      <c r="N1" s="116"/>
      <c r="O1" s="116"/>
      <c r="P1" s="116"/>
    </row>
    <row r="2" spans="1:23" ht="13.5" thickBot="1" x14ac:dyDescent="0.25">
      <c r="A2" s="116"/>
      <c r="B2" s="116"/>
      <c r="C2" s="116"/>
      <c r="D2" s="116"/>
      <c r="E2" s="116"/>
      <c r="F2" s="116"/>
      <c r="G2" s="116"/>
      <c r="H2" s="5"/>
      <c r="I2" s="116"/>
      <c r="J2" s="116"/>
      <c r="K2" s="116"/>
      <c r="L2" s="116"/>
      <c r="M2" s="116"/>
      <c r="N2" s="116"/>
      <c r="O2" s="116"/>
      <c r="P2" s="116"/>
    </row>
    <row r="3" spans="1:23" ht="13.5" thickBot="1" x14ac:dyDescent="0.25">
      <c r="A3" s="114" t="s">
        <v>2</v>
      </c>
      <c r="B3" s="115"/>
      <c r="C3" s="115"/>
      <c r="D3" s="115"/>
      <c r="E3" s="115"/>
      <c r="F3" s="115"/>
      <c r="G3" s="115"/>
      <c r="H3" s="9"/>
      <c r="I3" s="114" t="s">
        <v>3</v>
      </c>
      <c r="J3" s="115"/>
      <c r="K3" s="115"/>
      <c r="L3" s="115"/>
      <c r="M3" s="115"/>
      <c r="N3" s="115"/>
      <c r="O3" s="115"/>
      <c r="P3" s="115"/>
      <c r="Q3" s="10" t="s">
        <v>24</v>
      </c>
      <c r="R3" s="11">
        <v>16299.84</v>
      </c>
    </row>
    <row r="4" spans="1:23" s="24" customFormat="1" ht="25.5" x14ac:dyDescent="0.2">
      <c r="A4" s="12" t="s">
        <v>4</v>
      </c>
      <c r="B4" s="13" t="s">
        <v>5</v>
      </c>
      <c r="C4" s="14" t="s">
        <v>6</v>
      </c>
      <c r="D4" s="15" t="s">
        <v>7</v>
      </c>
      <c r="E4" s="14" t="s">
        <v>8</v>
      </c>
      <c r="F4" s="15" t="s">
        <v>9</v>
      </c>
      <c r="G4" s="14" t="s">
        <v>10</v>
      </c>
      <c r="H4" s="16" t="s">
        <v>25</v>
      </c>
      <c r="I4" s="15" t="s">
        <v>4</v>
      </c>
      <c r="J4" s="13" t="s">
        <v>11</v>
      </c>
      <c r="K4" s="14" t="s">
        <v>6</v>
      </c>
      <c r="L4" s="12" t="s">
        <v>27</v>
      </c>
      <c r="M4" s="14" t="s">
        <v>12</v>
      </c>
      <c r="N4" s="14" t="s">
        <v>13</v>
      </c>
      <c r="O4" s="17" t="s">
        <v>14</v>
      </c>
      <c r="P4" s="18" t="s">
        <v>15</v>
      </c>
      <c r="Q4" s="19" t="s">
        <v>26</v>
      </c>
      <c r="R4" s="20"/>
    </row>
    <row r="5" spans="1:23" s="24" customFormat="1" x14ac:dyDescent="0.2">
      <c r="A5" s="21" t="s">
        <v>38</v>
      </c>
      <c r="B5" s="22" t="s">
        <v>28</v>
      </c>
      <c r="C5" s="34" t="s">
        <v>22</v>
      </c>
      <c r="D5" s="89">
        <v>22770</v>
      </c>
      <c r="E5" s="90"/>
      <c r="F5" s="89"/>
      <c r="G5" s="35"/>
      <c r="H5" s="38">
        <v>22770</v>
      </c>
      <c r="I5" s="92" t="s">
        <v>39</v>
      </c>
      <c r="J5" s="25" t="s">
        <v>40</v>
      </c>
      <c r="K5" s="31" t="s">
        <v>41</v>
      </c>
      <c r="L5" s="32">
        <v>246.49</v>
      </c>
      <c r="M5" s="26"/>
      <c r="N5" s="26"/>
      <c r="O5" s="27"/>
      <c r="P5" s="117"/>
      <c r="Q5" s="118">
        <f>SUM(L5:O5)</f>
        <v>246.49</v>
      </c>
      <c r="R5" s="119">
        <f>SUM(R3+H5-Q5)</f>
        <v>38823.35</v>
      </c>
    </row>
    <row r="6" spans="1:23" s="24" customFormat="1" x14ac:dyDescent="0.2">
      <c r="A6" s="29" t="s">
        <v>42</v>
      </c>
      <c r="B6" s="22" t="s">
        <v>5</v>
      </c>
      <c r="C6" s="30" t="s">
        <v>43</v>
      </c>
      <c r="D6" s="89"/>
      <c r="E6" s="90"/>
      <c r="F6" s="89"/>
      <c r="G6" s="39">
        <v>2.57</v>
      </c>
      <c r="H6" s="120"/>
      <c r="I6" s="92" t="s">
        <v>44</v>
      </c>
      <c r="J6" s="25">
        <v>1243</v>
      </c>
      <c r="K6" s="31" t="s">
        <v>45</v>
      </c>
      <c r="L6" s="32"/>
      <c r="O6" s="93">
        <v>880.8</v>
      </c>
      <c r="P6" s="117">
        <v>146.80000000000001</v>
      </c>
      <c r="Q6" s="121">
        <f>SUM(L6:O6)</f>
        <v>880.8</v>
      </c>
      <c r="R6" s="33">
        <f>SUM(R5+H6-Q6)</f>
        <v>37942.549999999996</v>
      </c>
    </row>
    <row r="7" spans="1:23" ht="15" x14ac:dyDescent="0.25">
      <c r="A7" s="21"/>
      <c r="B7" s="22"/>
      <c r="C7" s="34"/>
      <c r="D7" s="89"/>
      <c r="E7" s="90"/>
      <c r="F7" s="89"/>
      <c r="G7" s="35"/>
      <c r="H7" s="38"/>
      <c r="I7" s="42" t="s">
        <v>44</v>
      </c>
      <c r="J7" s="22">
        <v>1244</v>
      </c>
      <c r="K7" s="34" t="s">
        <v>46</v>
      </c>
      <c r="L7" s="21"/>
      <c r="M7" s="3"/>
      <c r="N7" s="3"/>
      <c r="O7" s="36">
        <v>60</v>
      </c>
      <c r="P7" s="37"/>
      <c r="Q7" s="41">
        <f>SUM(L7:O7)</f>
        <v>60</v>
      </c>
      <c r="R7" s="8">
        <f t="shared" ref="R7:R14" si="0">SUM(R5+H7-Q7)</f>
        <v>38763.35</v>
      </c>
      <c r="T7" s="94"/>
      <c r="U7"/>
      <c r="V7"/>
      <c r="W7"/>
    </row>
    <row r="8" spans="1:23" ht="15" x14ac:dyDescent="0.25">
      <c r="A8" s="21"/>
      <c r="B8" s="22"/>
      <c r="C8" s="34"/>
      <c r="D8" s="89"/>
      <c r="E8" s="90"/>
      <c r="F8" s="89"/>
      <c r="G8" s="35"/>
      <c r="H8" s="38"/>
      <c r="I8" s="42" t="s">
        <v>44</v>
      </c>
      <c r="J8" s="22">
        <v>1245</v>
      </c>
      <c r="K8" s="34" t="s">
        <v>22</v>
      </c>
      <c r="L8" s="21"/>
      <c r="M8" s="3"/>
      <c r="N8" s="3"/>
      <c r="O8" s="36">
        <v>10</v>
      </c>
      <c r="P8" s="37"/>
      <c r="Q8" s="41">
        <f t="shared" ref="Q8:Q15" si="1">SUM(L8:O8)</f>
        <v>10</v>
      </c>
      <c r="R8" s="8">
        <f t="shared" si="0"/>
        <v>37932.549999999996</v>
      </c>
      <c r="T8" s="57"/>
      <c r="U8"/>
      <c r="V8"/>
      <c r="W8"/>
    </row>
    <row r="9" spans="1:23" ht="15" x14ac:dyDescent="0.25">
      <c r="A9" s="21"/>
      <c r="B9" s="22"/>
      <c r="C9" s="34"/>
      <c r="D9" s="89"/>
      <c r="E9" s="90"/>
      <c r="F9" s="89"/>
      <c r="G9" s="35"/>
      <c r="H9" s="38"/>
      <c r="I9" s="42" t="s">
        <v>44</v>
      </c>
      <c r="J9" s="22">
        <v>1246</v>
      </c>
      <c r="K9" s="34" t="s">
        <v>23</v>
      </c>
      <c r="L9" s="21"/>
      <c r="M9" s="3">
        <v>12</v>
      </c>
      <c r="N9" s="3"/>
      <c r="O9" s="36"/>
      <c r="P9" s="37"/>
      <c r="Q9" s="41">
        <f t="shared" si="1"/>
        <v>12</v>
      </c>
      <c r="R9" s="8">
        <f t="shared" si="0"/>
        <v>38751.35</v>
      </c>
      <c r="T9" s="57"/>
      <c r="U9"/>
      <c r="V9"/>
      <c r="W9"/>
    </row>
    <row r="10" spans="1:23" ht="15" x14ac:dyDescent="0.25">
      <c r="A10" s="21"/>
      <c r="B10" s="22"/>
      <c r="C10" s="23"/>
      <c r="D10" s="89"/>
      <c r="E10" s="90"/>
      <c r="F10" s="91"/>
      <c r="G10" s="39"/>
      <c r="H10" s="38"/>
      <c r="I10" s="42" t="s">
        <v>44</v>
      </c>
      <c r="J10" s="22">
        <v>1247</v>
      </c>
      <c r="K10" s="34" t="s">
        <v>47</v>
      </c>
      <c r="L10" s="21"/>
      <c r="M10" s="3">
        <v>25.85</v>
      </c>
      <c r="N10" s="3"/>
      <c r="O10" s="36"/>
      <c r="P10" s="37"/>
      <c r="Q10" s="41">
        <f t="shared" si="1"/>
        <v>25.85</v>
      </c>
      <c r="R10" s="8">
        <f t="shared" si="0"/>
        <v>37906.699999999997</v>
      </c>
      <c r="T10"/>
      <c r="U10"/>
      <c r="V10"/>
    </row>
    <row r="11" spans="1:23" ht="15" x14ac:dyDescent="0.25">
      <c r="A11" s="29"/>
      <c r="B11" s="22"/>
      <c r="C11" s="30"/>
      <c r="D11" s="89"/>
      <c r="E11" s="90"/>
      <c r="F11" s="89"/>
      <c r="G11" s="39"/>
      <c r="H11" s="38"/>
      <c r="I11" s="42"/>
      <c r="J11" s="22"/>
      <c r="K11" s="34"/>
      <c r="L11" s="21"/>
      <c r="M11" s="3"/>
      <c r="N11" s="3"/>
      <c r="O11" s="36"/>
      <c r="P11" s="37"/>
      <c r="Q11" s="41">
        <f t="shared" si="1"/>
        <v>0</v>
      </c>
      <c r="R11" s="8">
        <f t="shared" si="0"/>
        <v>38751.35</v>
      </c>
      <c r="T11"/>
      <c r="U11"/>
      <c r="V11"/>
    </row>
    <row r="12" spans="1:23" ht="15" x14ac:dyDescent="0.25">
      <c r="A12" s="29"/>
      <c r="B12" s="22"/>
      <c r="C12" s="30"/>
      <c r="D12" s="89"/>
      <c r="E12" s="90"/>
      <c r="F12" s="89"/>
      <c r="G12" s="35"/>
      <c r="H12" s="38"/>
      <c r="I12" s="42"/>
      <c r="J12" s="22"/>
      <c r="K12" s="34"/>
      <c r="L12" s="21"/>
      <c r="M12" s="3"/>
      <c r="N12" s="3"/>
      <c r="O12" s="36"/>
      <c r="P12" s="37"/>
      <c r="Q12" s="41">
        <f t="shared" si="1"/>
        <v>0</v>
      </c>
      <c r="R12" s="8">
        <f t="shared" si="0"/>
        <v>37906.699999999997</v>
      </c>
      <c r="T12" s="30"/>
      <c r="U12"/>
      <c r="V12"/>
    </row>
    <row r="13" spans="1:23" ht="15" x14ac:dyDescent="0.25">
      <c r="A13" s="29"/>
      <c r="B13" s="22"/>
      <c r="C13" s="30"/>
      <c r="D13" s="89"/>
      <c r="E13" s="90"/>
      <c r="F13" s="89"/>
      <c r="G13" s="40"/>
      <c r="H13" s="38"/>
      <c r="I13" s="42"/>
      <c r="J13" s="22"/>
      <c r="K13" s="34"/>
      <c r="L13" s="21"/>
      <c r="M13" s="3"/>
      <c r="N13" s="3"/>
      <c r="O13" s="36"/>
      <c r="P13" s="37"/>
      <c r="Q13" s="41">
        <f t="shared" si="1"/>
        <v>0</v>
      </c>
      <c r="R13" s="8">
        <f t="shared" si="0"/>
        <v>38751.35</v>
      </c>
      <c r="T13"/>
      <c r="U13"/>
      <c r="V13"/>
    </row>
    <row r="14" spans="1:23" ht="15" x14ac:dyDescent="0.25">
      <c r="A14" s="29"/>
      <c r="B14" s="22"/>
      <c r="C14" s="30"/>
      <c r="D14" s="89"/>
      <c r="E14" s="90"/>
      <c r="F14" s="89"/>
      <c r="G14" s="35"/>
      <c r="H14" s="38"/>
      <c r="I14" s="42"/>
      <c r="J14" s="22"/>
      <c r="K14" s="34"/>
      <c r="L14" s="21"/>
      <c r="M14" s="3"/>
      <c r="N14" s="3"/>
      <c r="O14" s="36"/>
      <c r="P14" s="37"/>
      <c r="Q14" s="41">
        <f t="shared" si="1"/>
        <v>0</v>
      </c>
      <c r="R14" s="8">
        <f t="shared" si="0"/>
        <v>37906.699999999997</v>
      </c>
      <c r="T14"/>
      <c r="U14"/>
      <c r="V14"/>
    </row>
    <row r="15" spans="1:23" ht="15" x14ac:dyDescent="0.25">
      <c r="A15" s="21"/>
      <c r="B15" s="22"/>
      <c r="C15" s="23"/>
      <c r="D15" s="42"/>
      <c r="E15" s="3"/>
      <c r="F15" s="42"/>
      <c r="G15" s="40"/>
      <c r="H15" s="38"/>
      <c r="I15" s="42"/>
      <c r="J15" s="22"/>
      <c r="K15" s="34"/>
      <c r="L15" s="21"/>
      <c r="M15" s="3"/>
      <c r="N15" s="3"/>
      <c r="O15" s="36"/>
      <c r="P15" s="37"/>
      <c r="Q15" s="122">
        <f t="shared" si="1"/>
        <v>0</v>
      </c>
      <c r="R15" s="8"/>
      <c r="S15" s="28"/>
      <c r="T15"/>
      <c r="U15"/>
      <c r="V15"/>
    </row>
    <row r="16" spans="1:23" x14ac:dyDescent="0.2">
      <c r="A16" s="43"/>
      <c r="B16" s="44"/>
      <c r="C16" s="45">
        <f>SUM(C6:C14)</f>
        <v>0</v>
      </c>
      <c r="D16" s="46">
        <f>SUM(D6:D14)</f>
        <v>0</v>
      </c>
      <c r="E16" s="45">
        <f>SUM(E5:E15)</f>
        <v>0</v>
      </c>
      <c r="F16" s="46">
        <f>SUM(F6:F14)</f>
        <v>0</v>
      </c>
      <c r="G16" s="45">
        <f>SUM(G5:G15)</f>
        <v>2.57</v>
      </c>
      <c r="H16" s="46">
        <f>SUM(H5:H15)</f>
        <v>22770</v>
      </c>
      <c r="I16" s="46"/>
      <c r="J16" s="44"/>
      <c r="K16" s="45"/>
      <c r="L16" s="95">
        <f>SUM(L5:L15)</f>
        <v>246.49</v>
      </c>
      <c r="M16" s="96">
        <f>SUM(M6:M15)</f>
        <v>37.85</v>
      </c>
      <c r="N16" s="96">
        <f>SUM(N6:N15)</f>
        <v>0</v>
      </c>
      <c r="O16" s="97">
        <f>SUM(O6:O15)</f>
        <v>950.8</v>
      </c>
      <c r="P16" s="46">
        <f>SUM(P5:P15)</f>
        <v>146.80000000000001</v>
      </c>
      <c r="Q16" s="46">
        <f>SUM(Q5:Q15)</f>
        <v>1235.1399999999999</v>
      </c>
      <c r="R16" s="47">
        <f>SUM(R3+H16-Q16)</f>
        <v>37834.699999999997</v>
      </c>
    </row>
    <row r="17" spans="1:31" ht="13.5" thickBot="1" x14ac:dyDescent="0.25">
      <c r="A17" s="48"/>
      <c r="C17" s="3"/>
      <c r="D17" s="3"/>
      <c r="E17" s="3"/>
      <c r="F17" s="3"/>
      <c r="G17" s="3"/>
      <c r="I17" s="3"/>
      <c r="K17" s="3"/>
      <c r="L17" s="3"/>
      <c r="M17" s="3"/>
      <c r="N17" s="3"/>
      <c r="O17" s="3"/>
      <c r="P17" s="3"/>
      <c r="Q17" s="5">
        <f>SUM(L16:O16)</f>
        <v>1235.1399999999999</v>
      </c>
      <c r="R17" s="49"/>
    </row>
    <row r="18" spans="1:31" s="58" customFormat="1" ht="13.5" thickBot="1" x14ac:dyDescent="0.25">
      <c r="A18" s="109" t="s">
        <v>16</v>
      </c>
      <c r="B18" s="110"/>
      <c r="C18" s="98">
        <v>2487.14</v>
      </c>
      <c r="D18" s="99">
        <v>45383</v>
      </c>
      <c r="E18" s="111" t="s">
        <v>17</v>
      </c>
      <c r="F18" s="112"/>
      <c r="G18" s="113"/>
      <c r="H18" s="100">
        <v>16299.84</v>
      </c>
      <c r="I18" s="101">
        <v>45383</v>
      </c>
      <c r="J18" s="102" t="s">
        <v>0</v>
      </c>
      <c r="K18" s="103">
        <f>SUM(C18+H18)</f>
        <v>18786.98</v>
      </c>
      <c r="L18" s="104"/>
      <c r="M18" s="104"/>
      <c r="N18" s="104"/>
      <c r="O18" s="104"/>
      <c r="P18" s="104"/>
      <c r="Q18" s="104"/>
      <c r="R18" s="105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</row>
    <row r="20" spans="1:31" x14ac:dyDescent="0.2">
      <c r="C20" s="2" t="s">
        <v>16</v>
      </c>
      <c r="D20" s="50">
        <f>SUM(C18+G16)</f>
        <v>2489.71</v>
      </c>
      <c r="H20" s="2" t="s">
        <v>18</v>
      </c>
      <c r="I20" s="3"/>
      <c r="J20" s="50">
        <f>SUM(H16+G16)</f>
        <v>22772.57</v>
      </c>
      <c r="M20" s="106"/>
      <c r="N20" s="6"/>
    </row>
    <row r="21" spans="1:31" ht="13.5" thickBot="1" x14ac:dyDescent="0.25">
      <c r="B21" s="2"/>
      <c r="C21" s="51" t="s">
        <v>17</v>
      </c>
      <c r="D21" s="52">
        <f>SUM(R16)</f>
        <v>37834.699999999997</v>
      </c>
      <c r="G21" s="3"/>
      <c r="H21" s="2" t="s">
        <v>19</v>
      </c>
      <c r="J21" s="52">
        <f>SUM(Q16)</f>
        <v>1235.1399999999999</v>
      </c>
      <c r="L21" s="53"/>
      <c r="M21" s="53"/>
      <c r="N21" s="54"/>
      <c r="O21" s="55"/>
      <c r="Q21" s="56"/>
    </row>
    <row r="22" spans="1:31" ht="13.5" thickBot="1" x14ac:dyDescent="0.25">
      <c r="C22" s="2" t="s">
        <v>20</v>
      </c>
      <c r="D22" s="107">
        <f>SUM(D20+D21)</f>
        <v>40324.409999999996</v>
      </c>
      <c r="H22" s="2" t="s">
        <v>21</v>
      </c>
      <c r="J22" s="108">
        <f>SUM(K18+J20-J21)</f>
        <v>40324.410000000003</v>
      </c>
      <c r="K22" s="59"/>
      <c r="M22" s="7"/>
      <c r="N22" s="6"/>
      <c r="P22" s="1"/>
      <c r="Q22" s="2"/>
    </row>
    <row r="23" spans="1:31" x14ac:dyDescent="0.2">
      <c r="K23" s="59"/>
      <c r="N23" s="3"/>
    </row>
    <row r="24" spans="1:31" ht="13.5" thickBot="1" x14ac:dyDescent="0.25">
      <c r="K24" s="59"/>
      <c r="O24" s="56"/>
    </row>
    <row r="25" spans="1:31" x14ac:dyDescent="0.2">
      <c r="A25" s="60" t="s">
        <v>29</v>
      </c>
      <c r="B25" s="61">
        <v>24</v>
      </c>
      <c r="C25" s="62">
        <v>0</v>
      </c>
      <c r="D25" s="63"/>
      <c r="O25" s="56"/>
    </row>
    <row r="26" spans="1:31" x14ac:dyDescent="0.2">
      <c r="A26" s="64"/>
      <c r="B26" s="65">
        <v>23</v>
      </c>
      <c r="C26" s="66">
        <v>4515</v>
      </c>
      <c r="D26" s="67"/>
      <c r="O26" s="56"/>
    </row>
    <row r="27" spans="1:31" x14ac:dyDescent="0.2">
      <c r="A27" s="64"/>
      <c r="B27" s="65">
        <v>22</v>
      </c>
      <c r="C27" s="66">
        <v>2206</v>
      </c>
      <c r="D27" s="67"/>
      <c r="O27" s="56"/>
    </row>
    <row r="28" spans="1:31" ht="13.5" thickBot="1" x14ac:dyDescent="0.25">
      <c r="A28" s="64"/>
      <c r="B28" s="65">
        <v>21</v>
      </c>
      <c r="C28" s="66">
        <v>9809</v>
      </c>
      <c r="D28" s="67"/>
      <c r="F28" s="3"/>
    </row>
    <row r="29" spans="1:31" ht="13.5" thickBot="1" x14ac:dyDescent="0.25">
      <c r="A29" s="68"/>
      <c r="B29" s="69"/>
      <c r="C29" s="70">
        <f>SUM(C25:C28)</f>
        <v>16530</v>
      </c>
      <c r="D29" s="71" t="s">
        <v>30</v>
      </c>
    </row>
    <row r="31" spans="1:31" ht="13.5" thickBot="1" x14ac:dyDescent="0.25"/>
    <row r="32" spans="1:31" ht="15.75" thickBot="1" x14ac:dyDescent="0.3">
      <c r="A32" s="72" t="s">
        <v>48</v>
      </c>
      <c r="B32" s="73"/>
      <c r="C32" s="73"/>
      <c r="D32" s="73"/>
      <c r="E32" s="73"/>
      <c r="F32" s="73"/>
      <c r="G32" s="73"/>
      <c r="H32" s="73"/>
      <c r="I32" s="73"/>
      <c r="J32" s="74"/>
      <c r="K32" s="73"/>
      <c r="L32" s="73"/>
      <c r="M32" s="73"/>
      <c r="N32" s="75"/>
    </row>
    <row r="33" spans="1:14" ht="15" x14ac:dyDescent="0.25">
      <c r="A33" s="76"/>
      <c r="B33" s="77"/>
      <c r="C33" s="78"/>
      <c r="D33" s="78"/>
      <c r="E33" s="78"/>
      <c r="F33" s="78"/>
      <c r="G33" s="78"/>
      <c r="H33" s="79"/>
      <c r="I33" s="79"/>
      <c r="J33" s="79"/>
      <c r="K33" s="79"/>
      <c r="L33" s="79"/>
      <c r="M33" s="79"/>
      <c r="N33" s="80"/>
    </row>
    <row r="34" spans="1:14" ht="15" x14ac:dyDescent="0.25">
      <c r="A34" s="76" t="s">
        <v>31</v>
      </c>
      <c r="B34" s="81">
        <v>4000</v>
      </c>
      <c r="C34" s="82" t="s">
        <v>32</v>
      </c>
      <c r="D34" s="82"/>
      <c r="E34" s="83"/>
      <c r="F34" s="83"/>
      <c r="G34" s="83"/>
      <c r="H34" s="83"/>
      <c r="I34" s="83"/>
      <c r="J34" s="83"/>
      <c r="K34" s="83"/>
      <c r="L34" s="83"/>
      <c r="M34" s="83"/>
      <c r="N34" s="84"/>
    </row>
    <row r="35" spans="1:14" ht="15" x14ac:dyDescent="0.25">
      <c r="A35" s="76" t="s">
        <v>33</v>
      </c>
      <c r="B35" s="81">
        <v>1200</v>
      </c>
      <c r="C35" s="82" t="s">
        <v>34</v>
      </c>
      <c r="D35" s="83"/>
      <c r="E35" s="83"/>
      <c r="F35" s="83"/>
      <c r="G35" s="83"/>
      <c r="H35" s="83"/>
      <c r="I35" s="83"/>
      <c r="J35" s="83"/>
      <c r="K35" s="83"/>
      <c r="L35" s="83"/>
      <c r="M35" s="82"/>
      <c r="N35" s="84"/>
    </row>
    <row r="36" spans="1:14" ht="15.75" thickBot="1" x14ac:dyDescent="0.3">
      <c r="A36" s="85" t="s">
        <v>35</v>
      </c>
      <c r="B36" s="81">
        <v>7500</v>
      </c>
      <c r="C36" s="82" t="s">
        <v>36</v>
      </c>
      <c r="D36" s="82"/>
      <c r="E36" s="83"/>
      <c r="F36" s="83"/>
      <c r="G36" s="83"/>
      <c r="H36" s="83"/>
      <c r="I36" s="83"/>
      <c r="J36" s="83"/>
      <c r="K36" s="83"/>
      <c r="L36" s="83"/>
      <c r="M36" s="83"/>
      <c r="N36" s="84"/>
    </row>
    <row r="37" spans="1:14" ht="15.75" thickBot="1" x14ac:dyDescent="0.3">
      <c r="A37" s="72" t="s">
        <v>0</v>
      </c>
      <c r="B37" s="86">
        <f>SUM(B33:B36)</f>
        <v>12700</v>
      </c>
      <c r="C37" s="73"/>
      <c r="D37" s="73"/>
      <c r="E37" s="73"/>
      <c r="F37" s="73"/>
      <c r="G37" s="73"/>
      <c r="H37" s="73"/>
      <c r="I37" s="73"/>
      <c r="J37" s="73"/>
      <c r="K37" s="73"/>
      <c r="L37" s="73"/>
      <c r="M37" s="73"/>
      <c r="N37" s="75"/>
    </row>
    <row r="38" spans="1:14" x14ac:dyDescent="0.2">
      <c r="D38" s="87"/>
      <c r="E38" s="87"/>
      <c r="F38" s="87"/>
      <c r="G38" s="87"/>
      <c r="H38" s="87"/>
    </row>
    <row r="39" spans="1:14" x14ac:dyDescent="0.2">
      <c r="D39" s="87"/>
      <c r="E39" s="87"/>
      <c r="F39" s="87"/>
      <c r="G39" s="87"/>
      <c r="H39" s="87"/>
    </row>
    <row r="40" spans="1:14" x14ac:dyDescent="0.2">
      <c r="D40" s="87"/>
      <c r="E40" s="87"/>
      <c r="F40" s="87"/>
      <c r="G40" s="87"/>
      <c r="H40" s="87"/>
    </row>
    <row r="41" spans="1:14" x14ac:dyDescent="0.2">
      <c r="D41" s="87"/>
      <c r="E41" s="87"/>
      <c r="F41" s="87"/>
      <c r="G41" s="87"/>
      <c r="H41" s="87"/>
    </row>
    <row r="42" spans="1:14" x14ac:dyDescent="0.2">
      <c r="D42" s="87"/>
      <c r="E42" s="87"/>
      <c r="F42" s="87"/>
      <c r="G42" s="87"/>
      <c r="H42" s="87"/>
    </row>
    <row r="43" spans="1:14" x14ac:dyDescent="0.2">
      <c r="D43" s="87"/>
      <c r="E43" s="87"/>
      <c r="F43" s="87"/>
      <c r="G43" s="87"/>
      <c r="H43" s="87"/>
    </row>
    <row r="44" spans="1:14" x14ac:dyDescent="0.2">
      <c r="D44" s="87"/>
      <c r="E44" s="87"/>
      <c r="F44" s="87"/>
      <c r="G44" s="87"/>
      <c r="H44" s="87"/>
    </row>
    <row r="45" spans="1:14" x14ac:dyDescent="0.2">
      <c r="D45" s="87"/>
      <c r="E45" s="87"/>
      <c r="F45" s="87"/>
      <c r="G45" s="87"/>
      <c r="H45" s="87"/>
    </row>
    <row r="46" spans="1:14" x14ac:dyDescent="0.2">
      <c r="D46" s="87"/>
      <c r="E46" s="87"/>
      <c r="F46" s="87"/>
      <c r="G46" s="87"/>
      <c r="H46" s="87"/>
    </row>
    <row r="47" spans="1:14" x14ac:dyDescent="0.2">
      <c r="D47" s="87"/>
      <c r="E47" s="87"/>
      <c r="F47" s="87"/>
      <c r="G47" s="87"/>
      <c r="H47" s="87"/>
    </row>
    <row r="48" spans="1:14" x14ac:dyDescent="0.2">
      <c r="D48" s="87"/>
      <c r="E48" s="87"/>
      <c r="F48" s="87"/>
      <c r="G48" s="87"/>
      <c r="H48" s="87"/>
    </row>
    <row r="49" spans="4:8" x14ac:dyDescent="0.2">
      <c r="D49" s="87"/>
      <c r="E49" s="87"/>
      <c r="F49" s="87"/>
      <c r="G49" s="87"/>
      <c r="H49" s="87"/>
    </row>
    <row r="50" spans="4:8" x14ac:dyDescent="0.2">
      <c r="D50" s="87"/>
      <c r="E50" s="87"/>
      <c r="F50" s="87"/>
      <c r="G50" s="87"/>
      <c r="H50" s="87"/>
    </row>
    <row r="51" spans="4:8" x14ac:dyDescent="0.2">
      <c r="D51" s="87"/>
      <c r="E51" s="87"/>
      <c r="F51" s="87"/>
      <c r="G51" s="87"/>
      <c r="H51" s="87"/>
    </row>
    <row r="52" spans="4:8" x14ac:dyDescent="0.2">
      <c r="D52" s="87"/>
      <c r="E52" s="87"/>
      <c r="F52" s="87"/>
      <c r="G52" s="87"/>
      <c r="H52" s="87"/>
    </row>
    <row r="53" spans="4:8" x14ac:dyDescent="0.2">
      <c r="D53" s="87"/>
      <c r="E53" s="87"/>
      <c r="F53" s="87"/>
      <c r="G53" s="87"/>
      <c r="H53" s="87"/>
    </row>
    <row r="54" spans="4:8" x14ac:dyDescent="0.2">
      <c r="D54" s="87"/>
      <c r="E54" s="87"/>
      <c r="F54" s="87"/>
      <c r="G54" s="87"/>
      <c r="H54" s="87"/>
    </row>
    <row r="55" spans="4:8" x14ac:dyDescent="0.2">
      <c r="D55" s="87"/>
      <c r="E55" s="87"/>
      <c r="F55" s="87"/>
      <c r="G55" s="87"/>
      <c r="H55" s="87"/>
    </row>
    <row r="56" spans="4:8" x14ac:dyDescent="0.2">
      <c r="D56" s="87"/>
      <c r="E56" s="87"/>
      <c r="F56" s="87"/>
      <c r="G56" s="87"/>
      <c r="H56" s="87"/>
    </row>
    <row r="57" spans="4:8" x14ac:dyDescent="0.2">
      <c r="D57" s="87"/>
      <c r="E57" s="87"/>
      <c r="F57" s="87"/>
      <c r="G57" s="87"/>
      <c r="H57" s="87"/>
    </row>
    <row r="58" spans="4:8" x14ac:dyDescent="0.2">
      <c r="D58" s="87"/>
      <c r="E58" s="87"/>
      <c r="F58" s="87"/>
      <c r="G58" s="87"/>
      <c r="H58" s="87"/>
    </row>
    <row r="59" spans="4:8" x14ac:dyDescent="0.2">
      <c r="D59" s="87"/>
      <c r="E59" s="87"/>
      <c r="F59" s="87"/>
      <c r="G59" s="87"/>
      <c r="H59" s="87"/>
    </row>
    <row r="60" spans="4:8" x14ac:dyDescent="0.2">
      <c r="D60" s="87"/>
      <c r="E60" s="87"/>
      <c r="F60" s="87"/>
      <c r="G60" s="87"/>
      <c r="H60" s="87"/>
    </row>
    <row r="61" spans="4:8" x14ac:dyDescent="0.2">
      <c r="D61" s="87"/>
      <c r="E61" s="87"/>
      <c r="F61" s="87"/>
      <c r="G61" s="87"/>
      <c r="H61" s="87"/>
    </row>
    <row r="62" spans="4:8" x14ac:dyDescent="0.2">
      <c r="D62" s="87"/>
      <c r="E62" s="87"/>
      <c r="F62" s="87"/>
      <c r="G62" s="87"/>
      <c r="H62" s="87"/>
    </row>
    <row r="63" spans="4:8" x14ac:dyDescent="0.2">
      <c r="D63" s="87"/>
      <c r="E63" s="87"/>
      <c r="F63" s="87"/>
      <c r="G63" s="87"/>
      <c r="H63" s="87"/>
    </row>
    <row r="64" spans="4:8" x14ac:dyDescent="0.2">
      <c r="D64" s="87"/>
      <c r="E64" s="87"/>
      <c r="F64" s="87"/>
      <c r="G64" s="87"/>
      <c r="H64" s="87"/>
    </row>
    <row r="65" spans="4:8" x14ac:dyDescent="0.2">
      <c r="D65" s="87"/>
      <c r="E65" s="87"/>
      <c r="F65" s="87"/>
      <c r="G65" s="87"/>
      <c r="H65" s="87"/>
    </row>
    <row r="66" spans="4:8" x14ac:dyDescent="0.2">
      <c r="D66" s="87"/>
      <c r="E66" s="87"/>
      <c r="F66" s="87"/>
      <c r="G66" s="87"/>
      <c r="H66" s="87"/>
    </row>
    <row r="67" spans="4:8" x14ac:dyDescent="0.2">
      <c r="D67" s="87"/>
      <c r="E67" s="87"/>
      <c r="F67" s="87"/>
      <c r="G67" s="87"/>
      <c r="H67" s="87"/>
    </row>
    <row r="68" spans="4:8" x14ac:dyDescent="0.2">
      <c r="D68" s="87"/>
      <c r="E68" s="87"/>
      <c r="F68" s="87"/>
      <c r="G68" s="87"/>
      <c r="H68" s="87"/>
    </row>
    <row r="69" spans="4:8" x14ac:dyDescent="0.2">
      <c r="D69" s="87"/>
      <c r="E69" s="87"/>
      <c r="F69" s="87"/>
      <c r="G69" s="87"/>
      <c r="H69" s="87"/>
    </row>
    <row r="70" spans="4:8" x14ac:dyDescent="0.2">
      <c r="D70" s="87"/>
      <c r="E70" s="87"/>
      <c r="F70" s="87"/>
      <c r="G70" s="87"/>
      <c r="H70" s="87"/>
    </row>
    <row r="71" spans="4:8" x14ac:dyDescent="0.2">
      <c r="D71" s="87"/>
      <c r="E71" s="87"/>
      <c r="F71" s="87"/>
      <c r="G71" s="87"/>
      <c r="H71" s="87"/>
    </row>
    <row r="72" spans="4:8" x14ac:dyDescent="0.2">
      <c r="D72" s="87"/>
      <c r="E72" s="87"/>
      <c r="F72" s="87"/>
      <c r="G72" s="87"/>
      <c r="H72" s="87"/>
    </row>
    <row r="73" spans="4:8" x14ac:dyDescent="0.2">
      <c r="D73" s="87"/>
      <c r="E73" s="87"/>
      <c r="F73" s="87"/>
      <c r="G73" s="87"/>
      <c r="H73" s="87"/>
    </row>
    <row r="74" spans="4:8" x14ac:dyDescent="0.2">
      <c r="D74" s="87"/>
      <c r="E74" s="87"/>
      <c r="F74" s="87"/>
      <c r="G74" s="87"/>
      <c r="H74" s="87"/>
    </row>
    <row r="75" spans="4:8" x14ac:dyDescent="0.2">
      <c r="D75" s="87"/>
      <c r="E75" s="87"/>
      <c r="F75" s="87"/>
      <c r="G75" s="87"/>
      <c r="H75" s="87"/>
    </row>
    <row r="76" spans="4:8" x14ac:dyDescent="0.2">
      <c r="D76" s="87"/>
      <c r="E76" s="87"/>
      <c r="F76" s="87"/>
      <c r="G76" s="87"/>
      <c r="H76" s="87"/>
    </row>
    <row r="80" spans="4:8" x14ac:dyDescent="0.2">
      <c r="D80" s="88"/>
    </row>
  </sheetData>
  <mergeCells count="6">
    <mergeCell ref="A3:G3"/>
    <mergeCell ref="I3:P3"/>
    <mergeCell ref="A1:G2"/>
    <mergeCell ref="I1:P2"/>
    <mergeCell ref="A18:B18"/>
    <mergeCell ref="E18:G18"/>
  </mergeCells>
  <pageMargins left="0.7" right="0.7" top="0.75" bottom="0.75" header="0.3" footer="0.3"/>
  <pageSetup scale="52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Cash Book</vt:lpstr>
      <vt:lpstr>Sheet2</vt:lpstr>
      <vt:lpstr>Sheet3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Sarah</dc:creator>
  <cp:lastModifiedBy>19221190 - Ellie Crossland</cp:lastModifiedBy>
  <cp:lastPrinted>2022-02-27T14:34:20Z</cp:lastPrinted>
  <dcterms:created xsi:type="dcterms:W3CDTF">2018-02-24T13:02:26Z</dcterms:created>
  <dcterms:modified xsi:type="dcterms:W3CDTF">2024-05-09T07:42:34Z</dcterms:modified>
</cp:coreProperties>
</file>